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Owner\Documents\FQMD\Sanitation Contract\"/>
    </mc:Choice>
  </mc:AlternateContent>
  <xr:revisionPtr revIDLastSave="0" documentId="8_{73DB619B-B251-445D-8958-8CE2E3AED86B}" xr6:coauthVersionLast="47" xr6:coauthVersionMax="47" xr10:uidLastSave="{00000000-0000-0000-0000-000000000000}"/>
  <bookViews>
    <workbookView xWindow="1140" yWindow="2030" windowWidth="18060" windowHeight="8770" xr2:uid="{8922E2A3-2610-4FCD-84E5-0A2790CB6564}"/>
  </bookViews>
  <sheets>
    <sheet name="Regular Service" sheetId="1" r:id="rId1"/>
    <sheet name="Special Events" sheetId="2" r:id="rId2"/>
    <sheet name="Supplemental" sheetId="3" r:id="rId3"/>
  </sheets>
  <definedNames>
    <definedName name="_xlnm.Print_Area" localSheetId="0">'Regular Service'!$B$1:$H$32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5" i="2" l="1"/>
  <c r="D32" i="1"/>
  <c r="F30" i="1" l="1"/>
  <c r="G28" i="1"/>
  <c r="H28" i="1" s="1"/>
  <c r="G27" i="1"/>
  <c r="H27" i="1" s="1"/>
  <c r="G26" i="1"/>
  <c r="H26" i="1" s="1"/>
  <c r="G25" i="1"/>
  <c r="H25" i="1" s="1"/>
  <c r="G24" i="1"/>
  <c r="H24" i="1" s="1"/>
  <c r="G23" i="1"/>
  <c r="H23" i="1" s="1"/>
  <c r="F22" i="1"/>
  <c r="G22" i="1" s="1"/>
  <c r="H22" i="1" s="1"/>
  <c r="G21" i="1"/>
  <c r="H21" i="1" s="1"/>
  <c r="G20" i="1"/>
  <c r="H20" i="1" s="1"/>
  <c r="G19" i="1"/>
  <c r="H19" i="1" s="1"/>
  <c r="F18" i="1"/>
  <c r="G18" i="1" s="1"/>
  <c r="H18" i="1" s="1"/>
  <c r="G17" i="1"/>
  <c r="H17" i="1" s="1"/>
  <c r="H30" i="1" l="1"/>
</calcChain>
</file>

<file path=xl/sharedStrings.xml><?xml version="1.0" encoding="utf-8"?>
<sst xmlns="http://schemas.openxmlformats.org/spreadsheetml/2006/main" count="133" uniqueCount="88">
  <si>
    <t xml:space="preserve">               PRICING PROPOSAL</t>
  </si>
  <si>
    <t xml:space="preserve">           CONTRACT'S BID FORM</t>
  </si>
  <si>
    <t xml:space="preserve">                                           IV WASTE LLC   RFP # FQMDESS-1</t>
  </si>
  <si>
    <t>Contractor/Respondent shall provide the itemized cost for the proposed Service/Work.</t>
  </si>
  <si>
    <t xml:space="preserve">The Cost shall be inclusive of all labor, equipment, materials, collection, hauling, operation, incidentals, overhead, shippng costs, </t>
  </si>
  <si>
    <t>taxes, expenses, and costs of any nature of kind whatsoever, in the rendering of the Servicee/Work.</t>
  </si>
  <si>
    <r>
      <t>The</t>
    </r>
    <r>
      <rPr>
        <b/>
        <sz val="9"/>
        <color theme="1"/>
        <rFont val="Aptos Narrow"/>
        <family val="2"/>
        <scheme val="minor"/>
      </rPr>
      <t xml:space="preserve"> TOTAL BID COST</t>
    </r>
    <r>
      <rPr>
        <sz val="9"/>
        <color theme="1"/>
        <rFont val="Aptos Narrow"/>
        <family val="2"/>
        <scheme val="minor"/>
      </rPr>
      <t xml:space="preserve"> (Summation of Annual Costs in line items 1-17) will be used to determine the lowest cost bidder</t>
    </r>
  </si>
  <si>
    <t>FQ</t>
  </si>
  <si>
    <t>French Quarter</t>
  </si>
  <si>
    <t>ITB</t>
  </si>
  <si>
    <t>Invitation to Bid</t>
  </si>
  <si>
    <t>LINE ITEM</t>
  </si>
  <si>
    <t>SERVICE</t>
  </si>
  <si>
    <t>Zone</t>
  </si>
  <si>
    <t>ITB Scope</t>
  </si>
  <si>
    <t>Monthly Costs</t>
  </si>
  <si>
    <t>8/1/2025-12/22/2025     (4.71 months)</t>
  </si>
  <si>
    <t>Total Cost</t>
  </si>
  <si>
    <t>Curbside Solid Waste Collection Services(Solid Waste, Bulky Waste, White Goods,E-Waste, Waste Tires, Dead Animals, Christmas Trees)</t>
  </si>
  <si>
    <t xml:space="preserve">FQ- Residential  FQ- Commercial, </t>
  </si>
  <si>
    <t>Section 2</t>
  </si>
  <si>
    <t>Bulk Waste- Additional bulk waste pickup 7 days a week  with our 8 yd Garbage Truck from 8:00 AM - 8:00 PM</t>
  </si>
  <si>
    <t>Curbside Recyclable Materials Collection Services</t>
  </si>
  <si>
    <t>Section 3</t>
  </si>
  <si>
    <t>Public Trash Receptacle Services</t>
  </si>
  <si>
    <t>FQ- Residential  FQ- Commercial</t>
  </si>
  <si>
    <t>Section 4</t>
  </si>
  <si>
    <t>Pressure Washing Services</t>
  </si>
  <si>
    <t>Section 5</t>
  </si>
  <si>
    <t>Pressure Washing- All Cross Streets- 7 Days a week from Iberville to St. Peter in Between Dauphine and Decatur.  Cross Streets between Canal and Dumaine. 2 additional High Pressure machines will be used.</t>
  </si>
  <si>
    <t>Surface Clean all Streets throughout the French Quarter and Lemon Fresh Scent - Monthly</t>
  </si>
  <si>
    <t>Mechanical Street Sweeping and Flushing Services</t>
  </si>
  <si>
    <t>Section 6</t>
  </si>
  <si>
    <t>Manual Litter Collection Services</t>
  </si>
  <si>
    <t>Section 7</t>
  </si>
  <si>
    <t>Oprhan Bag Removal Services</t>
  </si>
  <si>
    <t>Section 8</t>
  </si>
  <si>
    <t>Organic Waste Removal Services</t>
  </si>
  <si>
    <t>Section 9</t>
  </si>
  <si>
    <t>Graffiti and Sticker Removal Services</t>
  </si>
  <si>
    <t>Section 10</t>
  </si>
  <si>
    <t>4.71 months</t>
  </si>
  <si>
    <t>IV WASTE LLC</t>
  </si>
  <si>
    <t>Line Item</t>
  </si>
  <si>
    <t>Special Event Services</t>
  </si>
  <si>
    <t>To be Performed by:</t>
  </si>
  <si>
    <t>Satchmo Festival</t>
  </si>
  <si>
    <t>IV Waste LLC</t>
  </si>
  <si>
    <t>Red Dress Run</t>
  </si>
  <si>
    <t>Decadence Festival</t>
  </si>
  <si>
    <t>Section 11</t>
  </si>
  <si>
    <t>Halloween</t>
  </si>
  <si>
    <t>Bayou Classic</t>
  </si>
  <si>
    <t>Supplemental Vehicles and Equipment</t>
  </si>
  <si>
    <t>Costs per Hour</t>
  </si>
  <si>
    <t>Garbage Truck</t>
  </si>
  <si>
    <t>Boom Truck</t>
  </si>
  <si>
    <t>State Body Truck</t>
  </si>
  <si>
    <t>Dump Truck</t>
  </si>
  <si>
    <t>Pressure Washer</t>
  </si>
  <si>
    <t>Mechanical Street Sweeper</t>
  </si>
  <si>
    <t>Flusher Truck</t>
  </si>
  <si>
    <t>Front End Loader</t>
  </si>
  <si>
    <t>Section 21</t>
  </si>
  <si>
    <t>Skid Steer</t>
  </si>
  <si>
    <t>Roll Off Truck</t>
  </si>
  <si>
    <t>Pickup Truck</t>
  </si>
  <si>
    <t>Transport Van</t>
  </si>
  <si>
    <t>Backpack Blower</t>
  </si>
  <si>
    <t>Costs per Pull</t>
  </si>
  <si>
    <t>Roll Off Container (30 Cubic Yards)</t>
  </si>
  <si>
    <t>Laborer</t>
  </si>
  <si>
    <t>Supervisor</t>
  </si>
  <si>
    <t>Costs per Ton</t>
  </si>
  <si>
    <t>Emergency Collection</t>
  </si>
  <si>
    <t>Section 23</t>
  </si>
  <si>
    <t>New Year' Day</t>
  </si>
  <si>
    <t>Post New Year's Day</t>
  </si>
  <si>
    <t xml:space="preserve">Mardi Gras Parades        Canal Street Route    </t>
  </si>
  <si>
    <t xml:space="preserve">Mardi Gras                   French Quarter   </t>
  </si>
  <si>
    <t>St. Patrick's Day</t>
  </si>
  <si>
    <t>St. Joseph's Day</t>
  </si>
  <si>
    <t>Easter</t>
  </si>
  <si>
    <t>French Quarter Festival</t>
  </si>
  <si>
    <t>Jazz and Heritage Festival</t>
  </si>
  <si>
    <t>Essence Festival</t>
  </si>
  <si>
    <t>TOTAL BID COST  (SUMMATION OF SPECIAL EVENTS IN LINE ITEMS 13-27)</t>
  </si>
  <si>
    <t>TOTAL BID COST  (SUMMATION OF REQUESTED COSTS IN LINE ITEMS 1-12)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</si>
</sst>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1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u/>
      <sz val="11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/>
    <xf numFmtId="0" fontId="1" fillId="0" borderId="0" xfId="0" applyFont="1"/>
    <xf numFmtId="0" fontId="5" fillId="0" borderId="0" xfId="0" applyFont="1"/>
    <xf numFmtId="0" fontId="1" fillId="0" borderId="0" xfId="0" applyFont="1" applyAlignment="1">
      <alignment horizontal="center"/>
    </xf>
    <xf numFmtId="0" fontId="6" fillId="0" borderId="0" xfId="0" applyFont="1"/>
    <xf numFmtId="0" fontId="7" fillId="0" borderId="1" xfId="0" applyFont="1" applyBorder="1"/>
    <xf numFmtId="0" fontId="1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9" fillId="0" borderId="3" xfId="0" applyFont="1" applyBorder="1" applyAlignment="1">
      <alignment horizontal="center" wrapText="1"/>
    </xf>
    <xf numFmtId="2" fontId="0" fillId="0" borderId="0" xfId="0" applyNumberFormat="1"/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vertical="center" wrapText="1"/>
    </xf>
    <xf numFmtId="164" fontId="0" fillId="0" borderId="3" xfId="0" applyNumberFormat="1" applyBorder="1" applyAlignment="1">
      <alignment vertical="center"/>
    </xf>
    <xf numFmtId="164" fontId="0" fillId="0" borderId="4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left" vertical="top" wrapText="1"/>
    </xf>
    <xf numFmtId="0" fontId="10" fillId="0" borderId="3" xfId="0" applyFont="1" applyBorder="1" applyAlignment="1">
      <alignment vertical="top" wrapText="1"/>
    </xf>
    <xf numFmtId="4" fontId="1" fillId="0" borderId="0" xfId="0" applyNumberFormat="1" applyFont="1" applyAlignment="1">
      <alignment vertical="center"/>
    </xf>
    <xf numFmtId="4" fontId="0" fillId="0" borderId="0" xfId="0" applyNumberFormat="1"/>
    <xf numFmtId="0" fontId="10" fillId="0" borderId="3" xfId="0" applyFont="1" applyBorder="1" applyAlignment="1">
      <alignment vertical="center" wrapText="1"/>
    </xf>
    <xf numFmtId="4" fontId="1" fillId="0" borderId="0" xfId="0" applyNumberFormat="1" applyFont="1"/>
    <xf numFmtId="164" fontId="0" fillId="0" borderId="0" xfId="0" applyNumberFormat="1"/>
    <xf numFmtId="164" fontId="0" fillId="0" borderId="0" xfId="0" applyNumberFormat="1" applyAlignment="1">
      <alignment horizontal="center"/>
    </xf>
    <xf numFmtId="0" fontId="0" fillId="0" borderId="0" xfId="0" applyAlignment="1">
      <alignment vertical="center" wrapText="1"/>
    </xf>
    <xf numFmtId="164" fontId="1" fillId="0" borderId="0" xfId="0" applyNumberFormat="1" applyFont="1"/>
    <xf numFmtId="164" fontId="8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39" fontId="0" fillId="0" borderId="0" xfId="0" applyNumberFormat="1"/>
    <xf numFmtId="4" fontId="0" fillId="0" borderId="0" xfId="0" applyNumberFormat="1" applyAlignment="1">
      <alignment horizontal="center"/>
    </xf>
    <xf numFmtId="164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1" fillId="0" borderId="3" xfId="0" applyFont="1" applyBorder="1" applyAlignment="1">
      <alignment horizontal="center"/>
    </xf>
    <xf numFmtId="164" fontId="1" fillId="0" borderId="3" xfId="0" applyNumberFormat="1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Border="1"/>
    <xf numFmtId="164" fontId="0" fillId="0" borderId="3" xfId="0" applyNumberForma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0" fillId="0" borderId="5" xfId="0" applyBorder="1"/>
    <xf numFmtId="0" fontId="0" fillId="0" borderId="4" xfId="0" applyBorder="1"/>
    <xf numFmtId="0" fontId="0" fillId="0" borderId="0" xfId="0" applyAlignment="1">
      <alignment horizontal="left" wrapText="1"/>
    </xf>
    <xf numFmtId="0" fontId="2" fillId="0" borderId="0" xfId="0" applyFont="1"/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wrapText="1"/>
    </xf>
    <xf numFmtId="164" fontId="1" fillId="0" borderId="3" xfId="0" applyNumberFormat="1" applyFont="1" applyBorder="1" applyAlignment="1">
      <alignment horizontal="center" vertical="center"/>
    </xf>
    <xf numFmtId="0" fontId="0" fillId="0" borderId="3" xfId="0" applyBorder="1" applyAlignment="1">
      <alignment wrapText="1"/>
    </xf>
    <xf numFmtId="0" fontId="0" fillId="0" borderId="8" xfId="0" applyBorder="1" applyAlignment="1">
      <alignment horizontal="center"/>
    </xf>
    <xf numFmtId="0" fontId="0" fillId="0" borderId="8" xfId="0" applyBorder="1"/>
    <xf numFmtId="164" fontId="0" fillId="0" borderId="8" xfId="0" applyNumberForma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9" xfId="0" applyBorder="1"/>
    <xf numFmtId="164" fontId="0" fillId="0" borderId="9" xfId="0" applyNumberFormat="1" applyBorder="1" applyAlignment="1">
      <alignment horizontal="center"/>
    </xf>
    <xf numFmtId="0" fontId="1" fillId="0" borderId="0" xfId="0" applyFont="1" applyAlignment="1">
      <alignment horizontal="right"/>
    </xf>
    <xf numFmtId="164" fontId="1" fillId="0" borderId="0" xfId="0" applyNumberFormat="1" applyFont="1" applyAlignment="1">
      <alignment horizontal="left"/>
    </xf>
    <xf numFmtId="0" fontId="1" fillId="0" borderId="6" xfId="0" applyFont="1" applyBorder="1" applyAlignment="1">
      <alignment horizontal="left" vertical="center" wrapText="1"/>
    </xf>
    <xf numFmtId="0" fontId="1" fillId="0" borderId="7" xfId="0" applyFont="1" applyBorder="1"/>
    <xf numFmtId="164" fontId="3" fillId="0" borderId="6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059272-B75C-4561-8D72-0AA6A6DF6B4A}">
  <dimension ref="B1:R53"/>
  <sheetViews>
    <sheetView tabSelected="1" topLeftCell="A20" workbookViewId="0">
      <selection activeCell="K32" sqref="K32"/>
    </sheetView>
  </sheetViews>
  <sheetFormatPr defaultRowHeight="14.5" x14ac:dyDescent="0.35"/>
  <cols>
    <col min="2" max="2" width="7.7265625" customWidth="1"/>
    <col min="3" max="3" width="20.7265625" customWidth="1"/>
    <col min="4" max="4" width="15.7265625" customWidth="1"/>
    <col min="5" max="5" width="10.1796875" style="4" customWidth="1"/>
    <col min="6" max="6" width="12.81640625" customWidth="1"/>
    <col min="7" max="7" width="12.81640625" style="4" customWidth="1"/>
    <col min="8" max="8" width="13.7265625" customWidth="1"/>
    <col min="9" max="10" width="12" customWidth="1"/>
    <col min="11" max="11" width="12.453125" customWidth="1"/>
    <col min="13" max="13" width="16.26953125" customWidth="1"/>
    <col min="18" max="18" width="12.26953125" customWidth="1"/>
  </cols>
  <sheetData>
    <row r="1" spans="2:9" ht="18.5" x14ac:dyDescent="0.45">
      <c r="C1" s="1"/>
      <c r="D1" s="2" t="s">
        <v>0</v>
      </c>
      <c r="E1" s="3"/>
    </row>
    <row r="2" spans="2:9" ht="18.5" x14ac:dyDescent="0.45">
      <c r="D2" s="5" t="s">
        <v>1</v>
      </c>
    </row>
    <row r="3" spans="2:9" ht="7.5" customHeight="1" x14ac:dyDescent="0.35">
      <c r="D3" s="6"/>
    </row>
    <row r="4" spans="2:9" ht="18.5" x14ac:dyDescent="0.45">
      <c r="C4" s="5" t="s">
        <v>2</v>
      </c>
      <c r="D4" s="6"/>
    </row>
    <row r="5" spans="2:9" ht="6.75" customHeight="1" x14ac:dyDescent="0.35">
      <c r="D5" s="6"/>
    </row>
    <row r="6" spans="2:9" x14ac:dyDescent="0.35">
      <c r="B6" s="7" t="s">
        <v>3</v>
      </c>
      <c r="D6" s="6"/>
    </row>
    <row r="7" spans="2:9" ht="7.5" customHeight="1" x14ac:dyDescent="0.35">
      <c r="D7" s="6"/>
    </row>
    <row r="8" spans="2:9" ht="15" customHeight="1" x14ac:dyDescent="0.35">
      <c r="B8" s="7" t="s">
        <v>4</v>
      </c>
      <c r="D8" s="1"/>
      <c r="G8" s="8"/>
    </row>
    <row r="9" spans="2:9" ht="12.75" customHeight="1" x14ac:dyDescent="0.35">
      <c r="B9" s="7" t="s">
        <v>5</v>
      </c>
      <c r="D9" s="6"/>
      <c r="G9" s="8"/>
    </row>
    <row r="10" spans="2:9" ht="6.75" customHeight="1" x14ac:dyDescent="0.35">
      <c r="B10" s="9"/>
      <c r="D10" s="6"/>
      <c r="G10" s="8"/>
    </row>
    <row r="11" spans="2:9" ht="12.75" customHeight="1" x14ac:dyDescent="0.35">
      <c r="B11" s="7" t="s">
        <v>6</v>
      </c>
      <c r="D11" s="6"/>
      <c r="G11" s="8"/>
    </row>
    <row r="12" spans="2:9" ht="6.75" customHeight="1" x14ac:dyDescent="0.35">
      <c r="D12" s="6"/>
      <c r="G12" s="8"/>
    </row>
    <row r="13" spans="2:9" ht="15" customHeight="1" x14ac:dyDescent="0.35">
      <c r="B13" t="s">
        <v>7</v>
      </c>
      <c r="C13" t="s">
        <v>8</v>
      </c>
      <c r="D13" s="6"/>
      <c r="G13" s="8"/>
    </row>
    <row r="14" spans="2:9" ht="15" customHeight="1" x14ac:dyDescent="0.35">
      <c r="B14" t="s">
        <v>9</v>
      </c>
      <c r="C14" t="s">
        <v>10</v>
      </c>
      <c r="D14" s="6"/>
      <c r="G14" s="8"/>
    </row>
    <row r="15" spans="2:9" ht="9" customHeight="1" x14ac:dyDescent="0.35">
      <c r="G15" s="8"/>
    </row>
    <row r="16" spans="2:9" ht="41.25" customHeight="1" x14ac:dyDescent="0.4">
      <c r="B16" s="10" t="s">
        <v>11</v>
      </c>
      <c r="C16" s="11" t="s">
        <v>12</v>
      </c>
      <c r="D16" s="11" t="s">
        <v>13</v>
      </c>
      <c r="E16" s="11" t="s">
        <v>14</v>
      </c>
      <c r="F16" s="12" t="s">
        <v>15</v>
      </c>
      <c r="G16" s="13" t="s">
        <v>16</v>
      </c>
      <c r="H16" s="14" t="s">
        <v>17</v>
      </c>
      <c r="I16" s="15"/>
    </row>
    <row r="17" spans="2:18" ht="123" customHeight="1" x14ac:dyDescent="0.35">
      <c r="B17" s="16">
        <v>1</v>
      </c>
      <c r="C17" s="17" t="s">
        <v>18</v>
      </c>
      <c r="D17" s="17" t="s">
        <v>19</v>
      </c>
      <c r="E17" s="16" t="s">
        <v>20</v>
      </c>
      <c r="F17" s="18">
        <v>55800</v>
      </c>
      <c r="G17" s="19">
        <f>F17*4.71</f>
        <v>262818</v>
      </c>
      <c r="H17" s="20">
        <f>G17</f>
        <v>262818</v>
      </c>
    </row>
    <row r="18" spans="2:18" ht="92.25" customHeight="1" x14ac:dyDescent="0.35">
      <c r="B18" s="16">
        <v>2</v>
      </c>
      <c r="C18" s="21" t="s">
        <v>21</v>
      </c>
      <c r="D18" s="17" t="s">
        <v>19</v>
      </c>
      <c r="E18" s="16" t="s">
        <v>20</v>
      </c>
      <c r="F18" s="18">
        <f>28000+3075</f>
        <v>31075</v>
      </c>
      <c r="G18" s="19">
        <f t="shared" ref="G18:G28" si="0">F18*4.71</f>
        <v>146363.25</v>
      </c>
      <c r="H18" s="20">
        <f t="shared" ref="H18:H28" si="1">G18</f>
        <v>146363.25</v>
      </c>
    </row>
    <row r="19" spans="2:18" ht="45.75" customHeight="1" x14ac:dyDescent="0.35">
      <c r="B19" s="16">
        <v>3</v>
      </c>
      <c r="C19" s="17" t="s">
        <v>22</v>
      </c>
      <c r="D19" s="17" t="s">
        <v>19</v>
      </c>
      <c r="E19" s="16" t="s">
        <v>23</v>
      </c>
      <c r="F19" s="18">
        <v>4200</v>
      </c>
      <c r="G19" s="19">
        <f t="shared" si="0"/>
        <v>19782</v>
      </c>
      <c r="H19" s="20">
        <f t="shared" si="1"/>
        <v>19782</v>
      </c>
    </row>
    <row r="20" spans="2:18" ht="29.25" customHeight="1" x14ac:dyDescent="0.35">
      <c r="B20" s="16">
        <v>4</v>
      </c>
      <c r="C20" s="17" t="s">
        <v>24</v>
      </c>
      <c r="D20" s="17" t="s">
        <v>25</v>
      </c>
      <c r="E20" s="16" t="s">
        <v>26</v>
      </c>
      <c r="F20" s="18">
        <v>16689.38</v>
      </c>
      <c r="G20" s="19">
        <f t="shared" si="0"/>
        <v>78606.979800000001</v>
      </c>
      <c r="H20" s="20">
        <f t="shared" si="1"/>
        <v>78606.979800000001</v>
      </c>
      <c r="I20" s="6"/>
    </row>
    <row r="21" spans="2:18" ht="30" customHeight="1" x14ac:dyDescent="0.35">
      <c r="B21" s="16">
        <v>5</v>
      </c>
      <c r="C21" s="17" t="s">
        <v>27</v>
      </c>
      <c r="D21" s="17" t="s">
        <v>25</v>
      </c>
      <c r="E21" s="16" t="s">
        <v>28</v>
      </c>
      <c r="F21" s="18">
        <v>138060.37</v>
      </c>
      <c r="G21" s="19">
        <f t="shared" si="0"/>
        <v>650264.34269999992</v>
      </c>
      <c r="H21" s="20">
        <f t="shared" si="1"/>
        <v>650264.34269999992</v>
      </c>
    </row>
    <row r="22" spans="2:18" ht="128.25" customHeight="1" x14ac:dyDescent="0.35">
      <c r="B22" s="16">
        <v>6</v>
      </c>
      <c r="C22" s="22" t="s">
        <v>29</v>
      </c>
      <c r="D22" s="17" t="s">
        <v>25</v>
      </c>
      <c r="E22" s="16" t="s">
        <v>28</v>
      </c>
      <c r="F22" s="18">
        <f>24917.4+2500</f>
        <v>27417.4</v>
      </c>
      <c r="G22" s="19">
        <f t="shared" si="0"/>
        <v>129135.95400000001</v>
      </c>
      <c r="H22" s="20">
        <f t="shared" si="1"/>
        <v>129135.95400000001</v>
      </c>
      <c r="I22" s="23"/>
      <c r="J22" s="24"/>
      <c r="K22" s="24"/>
      <c r="L22" s="24"/>
      <c r="M22" s="24"/>
    </row>
    <row r="23" spans="2:18" ht="54" customHeight="1" x14ac:dyDescent="0.35">
      <c r="B23" s="16">
        <v>7</v>
      </c>
      <c r="C23" s="25" t="s">
        <v>30</v>
      </c>
      <c r="D23" s="17" t="s">
        <v>25</v>
      </c>
      <c r="E23" s="16" t="s">
        <v>28</v>
      </c>
      <c r="F23" s="18">
        <v>29500</v>
      </c>
      <c r="G23" s="19">
        <f t="shared" si="0"/>
        <v>138945</v>
      </c>
      <c r="H23" s="20">
        <f t="shared" si="1"/>
        <v>138945</v>
      </c>
      <c r="I23" s="23"/>
      <c r="J23" s="24"/>
      <c r="K23" s="24"/>
      <c r="L23" s="24"/>
      <c r="M23" s="26"/>
      <c r="R23" s="24"/>
    </row>
    <row r="24" spans="2:18" ht="42" customHeight="1" x14ac:dyDescent="0.35">
      <c r="B24" s="16">
        <v>8</v>
      </c>
      <c r="C24" s="17" t="s">
        <v>31</v>
      </c>
      <c r="D24" s="17" t="s">
        <v>25</v>
      </c>
      <c r="E24" s="16" t="s">
        <v>32</v>
      </c>
      <c r="F24" s="18">
        <v>56686.1</v>
      </c>
      <c r="G24" s="19">
        <f t="shared" si="0"/>
        <v>266991.53100000002</v>
      </c>
      <c r="H24" s="20">
        <f t="shared" si="1"/>
        <v>266991.53100000002</v>
      </c>
      <c r="I24" s="26"/>
      <c r="J24" s="24"/>
      <c r="K24" s="24"/>
      <c r="L24" s="24"/>
      <c r="M24" s="24"/>
      <c r="R24" s="24"/>
    </row>
    <row r="25" spans="2:18" ht="29" x14ac:dyDescent="0.35">
      <c r="B25" s="16">
        <v>9</v>
      </c>
      <c r="C25" s="17" t="s">
        <v>33</v>
      </c>
      <c r="D25" s="17" t="s">
        <v>25</v>
      </c>
      <c r="E25" s="16" t="s">
        <v>34</v>
      </c>
      <c r="F25" s="20">
        <v>86964.41</v>
      </c>
      <c r="G25" s="19">
        <f t="shared" si="0"/>
        <v>409602.37109999999</v>
      </c>
      <c r="H25" s="20">
        <f t="shared" si="1"/>
        <v>409602.37109999999</v>
      </c>
      <c r="M25" s="24"/>
      <c r="R25" s="24"/>
    </row>
    <row r="26" spans="2:18" ht="25.5" customHeight="1" x14ac:dyDescent="0.35">
      <c r="B26" s="16">
        <v>10</v>
      </c>
      <c r="C26" s="17" t="s">
        <v>35</v>
      </c>
      <c r="D26" s="17" t="s">
        <v>25</v>
      </c>
      <c r="E26" s="16" t="s">
        <v>36</v>
      </c>
      <c r="F26" s="20">
        <v>7204.58</v>
      </c>
      <c r="G26" s="19">
        <f t="shared" si="0"/>
        <v>33933.571799999998</v>
      </c>
      <c r="H26" s="20">
        <f t="shared" si="1"/>
        <v>33933.571799999998</v>
      </c>
      <c r="M26" s="24"/>
    </row>
    <row r="27" spans="2:18" ht="27" customHeight="1" x14ac:dyDescent="0.35">
      <c r="B27" s="16">
        <v>11</v>
      </c>
      <c r="C27" s="17" t="s">
        <v>37</v>
      </c>
      <c r="D27" s="17" t="s">
        <v>25</v>
      </c>
      <c r="E27" s="16" t="s">
        <v>38</v>
      </c>
      <c r="F27" s="20">
        <v>1800.92</v>
      </c>
      <c r="G27" s="19">
        <f t="shared" si="0"/>
        <v>8482.3332000000009</v>
      </c>
      <c r="H27" s="20">
        <f t="shared" si="1"/>
        <v>8482.3332000000009</v>
      </c>
    </row>
    <row r="28" spans="2:18" ht="29" x14ac:dyDescent="0.35">
      <c r="B28" s="16">
        <v>12</v>
      </c>
      <c r="C28" s="17" t="s">
        <v>39</v>
      </c>
      <c r="D28" s="17" t="s">
        <v>25</v>
      </c>
      <c r="E28" s="16" t="s">
        <v>40</v>
      </c>
      <c r="F28" s="20">
        <v>3601.84</v>
      </c>
      <c r="G28" s="19">
        <f t="shared" si="0"/>
        <v>16964.666400000002</v>
      </c>
      <c r="H28" s="20">
        <f t="shared" si="1"/>
        <v>16964.666400000002</v>
      </c>
      <c r="M28" s="24"/>
    </row>
    <row r="29" spans="2:18" x14ac:dyDescent="0.35">
      <c r="F29" s="27"/>
      <c r="G29" s="28"/>
    </row>
    <row r="30" spans="2:18" x14ac:dyDescent="0.35">
      <c r="D30" s="29"/>
      <c r="F30" s="30">
        <f>SUM(F17:F29)</f>
        <v>459000.00000000006</v>
      </c>
      <c r="G30" s="31" t="s">
        <v>41</v>
      </c>
      <c r="H30" s="32">
        <f>SUM(H17:H29)</f>
        <v>2161890</v>
      </c>
      <c r="M30" s="24"/>
    </row>
    <row r="31" spans="2:18" ht="15" thickBot="1" x14ac:dyDescent="0.4">
      <c r="F31" s="27"/>
      <c r="G31" s="28"/>
      <c r="H31" s="27"/>
      <c r="I31" s="24"/>
      <c r="J31" s="24"/>
    </row>
    <row r="32" spans="2:18" ht="54.75" customHeight="1" thickBot="1" x14ac:dyDescent="0.4">
      <c r="B32" s="59" t="s">
        <v>87</v>
      </c>
      <c r="C32" s="60"/>
      <c r="D32" s="61">
        <f>H30</f>
        <v>2161890</v>
      </c>
      <c r="E32" s="62"/>
      <c r="F32" s="27"/>
      <c r="G32" s="28"/>
      <c r="H32" s="27"/>
      <c r="I32" s="34"/>
      <c r="J32" s="34"/>
      <c r="K32" s="34"/>
    </row>
    <row r="33" spans="3:18" x14ac:dyDescent="0.35">
      <c r="C33" s="27"/>
      <c r="F33" s="27"/>
      <c r="G33" s="28"/>
      <c r="H33" s="30"/>
      <c r="I33" s="34"/>
      <c r="J33" s="34"/>
      <c r="K33" s="34"/>
    </row>
    <row r="34" spans="3:18" x14ac:dyDescent="0.35">
      <c r="F34" s="27"/>
      <c r="G34" s="35"/>
      <c r="H34" s="27"/>
      <c r="I34" s="34"/>
      <c r="J34" s="34"/>
      <c r="K34" s="34"/>
    </row>
    <row r="35" spans="3:18" x14ac:dyDescent="0.35">
      <c r="F35" s="27"/>
      <c r="G35" s="28"/>
      <c r="H35" s="27"/>
      <c r="I35" s="34"/>
      <c r="J35" s="34"/>
      <c r="K35" s="34"/>
    </row>
    <row r="36" spans="3:18" x14ac:dyDescent="0.35">
      <c r="F36" s="27"/>
      <c r="G36" s="28"/>
      <c r="H36" s="24"/>
      <c r="I36" s="24"/>
      <c r="K36" s="24"/>
    </row>
    <row r="37" spans="3:18" x14ac:dyDescent="0.35">
      <c r="E37" s="36"/>
      <c r="F37" s="27"/>
      <c r="G37" s="28"/>
      <c r="H37" s="24"/>
      <c r="M37" s="24"/>
    </row>
    <row r="38" spans="3:18" x14ac:dyDescent="0.35">
      <c r="E38" s="36"/>
      <c r="F38" s="27"/>
      <c r="G38" s="28"/>
      <c r="H38" s="24"/>
      <c r="M38" s="24"/>
    </row>
    <row r="39" spans="3:18" x14ac:dyDescent="0.35">
      <c r="F39" s="27"/>
      <c r="G39" s="28"/>
      <c r="H39" s="24"/>
      <c r="M39" s="26"/>
      <c r="N39" s="6"/>
      <c r="O39" s="6"/>
      <c r="P39" s="6"/>
      <c r="Q39" s="6"/>
      <c r="R39" s="6"/>
    </row>
    <row r="40" spans="3:18" x14ac:dyDescent="0.35">
      <c r="F40" s="27"/>
      <c r="G40" s="28"/>
      <c r="H40" s="24"/>
      <c r="M40" s="24"/>
    </row>
    <row r="41" spans="3:18" x14ac:dyDescent="0.35">
      <c r="F41" s="27"/>
      <c r="G41" s="28"/>
      <c r="H41" s="24"/>
      <c r="M41" s="33"/>
    </row>
    <row r="42" spans="3:18" x14ac:dyDescent="0.35">
      <c r="F42" s="27"/>
      <c r="G42" s="28"/>
      <c r="H42" s="24"/>
      <c r="M42" s="24"/>
    </row>
    <row r="43" spans="3:18" x14ac:dyDescent="0.35">
      <c r="F43" s="24"/>
      <c r="G43" s="34"/>
      <c r="H43" s="24"/>
      <c r="M43" s="24"/>
    </row>
    <row r="44" spans="3:18" x14ac:dyDescent="0.35">
      <c r="F44" s="24"/>
      <c r="G44" s="34"/>
      <c r="H44" s="24"/>
      <c r="M44" s="24"/>
    </row>
    <row r="45" spans="3:18" x14ac:dyDescent="0.35">
      <c r="F45" s="24"/>
      <c r="G45" s="34"/>
      <c r="M45" s="34"/>
    </row>
    <row r="46" spans="3:18" x14ac:dyDescent="0.35">
      <c r="M46" s="24"/>
    </row>
    <row r="47" spans="3:18" x14ac:dyDescent="0.35">
      <c r="M47" s="26"/>
      <c r="N47" s="6"/>
      <c r="O47" s="6"/>
      <c r="P47" s="6"/>
    </row>
    <row r="48" spans="3:18" x14ac:dyDescent="0.35">
      <c r="M48" s="24"/>
    </row>
    <row r="49" spans="13:13" x14ac:dyDescent="0.35">
      <c r="M49" s="24"/>
    </row>
    <row r="50" spans="13:13" x14ac:dyDescent="0.35">
      <c r="M50" s="24"/>
    </row>
    <row r="51" spans="13:13" x14ac:dyDescent="0.35">
      <c r="M51" s="24"/>
    </row>
    <row r="52" spans="13:13" x14ac:dyDescent="0.35">
      <c r="M52" s="24"/>
    </row>
    <row r="53" spans="13:13" x14ac:dyDescent="0.35">
      <c r="M53" s="24"/>
    </row>
  </sheetData>
  <mergeCells count="2">
    <mergeCell ref="B32:C32"/>
    <mergeCell ref="D32:E32"/>
  </mergeCells>
  <pageMargins left="0.7" right="0.45" top="0.25" bottom="0.25" header="0.3" footer="0.3"/>
  <pageSetup scale="75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2C2109-BD48-4DCF-9551-48B9F2356936}">
  <dimension ref="B2:W63"/>
  <sheetViews>
    <sheetView workbookViewId="0">
      <selection activeCell="G19" sqref="G19"/>
    </sheetView>
  </sheetViews>
  <sheetFormatPr defaultRowHeight="14.5" x14ac:dyDescent="0.35"/>
  <cols>
    <col min="2" max="2" width="10.81640625" style="4" customWidth="1"/>
    <col min="3" max="3" width="23.7265625" customWidth="1"/>
    <col min="4" max="4" width="14.453125" customWidth="1"/>
    <col min="5" max="5" width="15" style="28" customWidth="1"/>
    <col min="6" max="6" width="16.26953125" customWidth="1"/>
  </cols>
  <sheetData>
    <row r="2" spans="2:8" x14ac:dyDescent="0.35">
      <c r="D2" s="1" t="s">
        <v>42</v>
      </c>
    </row>
    <row r="3" spans="2:8" x14ac:dyDescent="0.35">
      <c r="C3" s="1"/>
    </row>
    <row r="6" spans="2:8" ht="18" customHeight="1" x14ac:dyDescent="0.35">
      <c r="B6" s="37" t="s">
        <v>43</v>
      </c>
      <c r="C6" s="37" t="s">
        <v>44</v>
      </c>
      <c r="D6" s="37" t="s">
        <v>14</v>
      </c>
      <c r="E6" s="38" t="s">
        <v>17</v>
      </c>
      <c r="F6" s="13" t="s">
        <v>45</v>
      </c>
    </row>
    <row r="7" spans="2:8" ht="24.75" customHeight="1" x14ac:dyDescent="0.35">
      <c r="B7" s="39">
        <v>13</v>
      </c>
      <c r="C7" s="40" t="s">
        <v>46</v>
      </c>
      <c r="E7" s="41">
        <v>8150</v>
      </c>
      <c r="F7" s="42" t="s">
        <v>47</v>
      </c>
    </row>
    <row r="8" spans="2:8" ht="24" customHeight="1" x14ac:dyDescent="0.35">
      <c r="B8" s="39">
        <v>14</v>
      </c>
      <c r="C8" s="40" t="s">
        <v>48</v>
      </c>
      <c r="E8" s="41">
        <v>4275</v>
      </c>
      <c r="F8" s="42" t="s">
        <v>47</v>
      </c>
    </row>
    <row r="9" spans="2:8" ht="21.75" customHeight="1" x14ac:dyDescent="0.35">
      <c r="B9" s="39">
        <v>15</v>
      </c>
      <c r="C9" s="40" t="s">
        <v>49</v>
      </c>
      <c r="D9" s="4"/>
      <c r="E9" s="41">
        <v>10700</v>
      </c>
      <c r="F9" s="42" t="s">
        <v>47</v>
      </c>
    </row>
    <row r="10" spans="2:8" ht="24.75" customHeight="1" x14ac:dyDescent="0.35">
      <c r="B10" s="39">
        <v>16</v>
      </c>
      <c r="C10" s="40" t="s">
        <v>51</v>
      </c>
      <c r="E10" s="41">
        <v>12890</v>
      </c>
      <c r="F10" s="42" t="s">
        <v>47</v>
      </c>
    </row>
    <row r="11" spans="2:8" ht="22.5" customHeight="1" x14ac:dyDescent="0.35">
      <c r="B11" s="39">
        <v>17</v>
      </c>
      <c r="C11" s="40" t="s">
        <v>52</v>
      </c>
      <c r="D11" s="43"/>
      <c r="E11" s="41">
        <v>2200</v>
      </c>
      <c r="F11" s="42" t="s">
        <v>47</v>
      </c>
    </row>
    <row r="12" spans="2:8" ht="18" customHeight="1" x14ac:dyDescent="0.35">
      <c r="B12" s="39">
        <v>18</v>
      </c>
      <c r="C12" s="40" t="s">
        <v>76</v>
      </c>
      <c r="D12" s="43"/>
      <c r="E12" s="41">
        <v>6500</v>
      </c>
      <c r="F12" s="42" t="s">
        <v>47</v>
      </c>
    </row>
    <row r="13" spans="2:8" ht="18" customHeight="1" x14ac:dyDescent="0.35">
      <c r="B13" s="39">
        <v>19</v>
      </c>
      <c r="C13" s="40" t="s">
        <v>77</v>
      </c>
      <c r="D13" s="4" t="s">
        <v>50</v>
      </c>
      <c r="E13" s="41">
        <v>10500</v>
      </c>
      <c r="F13" s="42" t="s">
        <v>47</v>
      </c>
    </row>
    <row r="14" spans="2:8" ht="36" customHeight="1" x14ac:dyDescent="0.35">
      <c r="B14" s="39">
        <v>20</v>
      </c>
      <c r="C14" s="50" t="s">
        <v>78</v>
      </c>
      <c r="D14" s="4"/>
      <c r="E14" s="41">
        <v>235000</v>
      </c>
      <c r="F14" s="42" t="s">
        <v>47</v>
      </c>
    </row>
    <row r="15" spans="2:8" ht="33.75" customHeight="1" x14ac:dyDescent="0.35">
      <c r="B15" s="39">
        <v>21</v>
      </c>
      <c r="C15" s="50" t="s">
        <v>79</v>
      </c>
      <c r="E15" s="41">
        <v>150000</v>
      </c>
      <c r="F15" s="42" t="s">
        <v>47</v>
      </c>
      <c r="G15" s="6"/>
      <c r="H15" s="6"/>
    </row>
    <row r="16" spans="2:8" ht="18" customHeight="1" x14ac:dyDescent="0.35">
      <c r="B16" s="39">
        <v>22</v>
      </c>
      <c r="C16" s="40" t="s">
        <v>80</v>
      </c>
      <c r="E16" s="41">
        <v>4000</v>
      </c>
      <c r="F16" s="42" t="s">
        <v>47</v>
      </c>
    </row>
    <row r="17" spans="2:17" ht="18" customHeight="1" x14ac:dyDescent="0.35">
      <c r="B17" s="39">
        <v>23</v>
      </c>
      <c r="C17" s="40" t="s">
        <v>81</v>
      </c>
      <c r="E17" s="41">
        <v>4000</v>
      </c>
      <c r="F17" s="42" t="s">
        <v>47</v>
      </c>
    </row>
    <row r="18" spans="2:17" ht="18" customHeight="1" x14ac:dyDescent="0.35">
      <c r="B18" s="39">
        <v>24</v>
      </c>
      <c r="C18" s="40" t="s">
        <v>82</v>
      </c>
      <c r="E18" s="41">
        <v>6000</v>
      </c>
      <c r="F18" s="42" t="s">
        <v>47</v>
      </c>
    </row>
    <row r="19" spans="2:17" ht="18" customHeight="1" x14ac:dyDescent="0.35">
      <c r="B19" s="39">
        <v>25</v>
      </c>
      <c r="C19" s="40" t="s">
        <v>83</v>
      </c>
      <c r="E19" s="41">
        <v>18000</v>
      </c>
      <c r="F19" s="42" t="s">
        <v>47</v>
      </c>
    </row>
    <row r="20" spans="2:17" ht="18" customHeight="1" x14ac:dyDescent="0.35">
      <c r="B20" s="39">
        <v>26</v>
      </c>
      <c r="C20" s="40" t="s">
        <v>84</v>
      </c>
      <c r="E20" s="41">
        <v>32000</v>
      </c>
      <c r="F20" s="42" t="s">
        <v>47</v>
      </c>
    </row>
    <row r="21" spans="2:17" ht="18" customHeight="1" x14ac:dyDescent="0.35">
      <c r="B21" s="39">
        <v>27</v>
      </c>
      <c r="C21" s="40" t="s">
        <v>85</v>
      </c>
      <c r="D21" s="44"/>
      <c r="E21" s="41">
        <v>42000</v>
      </c>
      <c r="F21" s="42" t="s">
        <v>47</v>
      </c>
    </row>
    <row r="22" spans="2:17" ht="18" customHeight="1" x14ac:dyDescent="0.35"/>
    <row r="23" spans="2:17" ht="18" customHeight="1" x14ac:dyDescent="0.35">
      <c r="E23" s="32"/>
      <c r="F23" s="27"/>
    </row>
    <row r="24" spans="2:17" ht="18" customHeight="1" thickBot="1" x14ac:dyDescent="0.4"/>
    <row r="25" spans="2:17" ht="39" customHeight="1" thickBot="1" x14ac:dyDescent="0.4">
      <c r="B25" s="59" t="s">
        <v>86</v>
      </c>
      <c r="C25" s="60"/>
      <c r="D25" s="61">
        <f>SUM(E7:E21)</f>
        <v>546215</v>
      </c>
      <c r="E25" s="62"/>
      <c r="I25" s="45"/>
    </row>
    <row r="26" spans="2:17" ht="18" customHeight="1" x14ac:dyDescent="0.35"/>
    <row r="27" spans="2:17" ht="18" customHeight="1" x14ac:dyDescent="0.35"/>
    <row r="28" spans="2:17" ht="18" customHeight="1" x14ac:dyDescent="0.35">
      <c r="C28" s="57"/>
      <c r="D28" s="30"/>
      <c r="E28" s="58"/>
    </row>
    <row r="30" spans="2:17" x14ac:dyDescent="0.35">
      <c r="D30" s="30"/>
      <c r="G30" s="6"/>
      <c r="H30" s="6"/>
    </row>
    <row r="32" spans="2:17" x14ac:dyDescent="0.35">
      <c r="Q32" s="28"/>
    </row>
    <row r="33" spans="6:23" x14ac:dyDescent="0.35">
      <c r="K33" s="4"/>
      <c r="Q33" s="28"/>
      <c r="W33" s="4"/>
    </row>
    <row r="34" spans="6:23" x14ac:dyDescent="0.35">
      <c r="K34" s="4"/>
      <c r="Q34" s="28"/>
      <c r="W34" s="4"/>
    </row>
    <row r="35" spans="6:23" x14ac:dyDescent="0.35">
      <c r="K35" s="4"/>
      <c r="Q35" s="28"/>
      <c r="W35" s="4"/>
    </row>
    <row r="36" spans="6:23" x14ac:dyDescent="0.35">
      <c r="Q36" s="28"/>
    </row>
    <row r="37" spans="6:23" x14ac:dyDescent="0.35">
      <c r="F37" s="46"/>
      <c r="Q37" s="28"/>
      <c r="R37" s="46"/>
    </row>
    <row r="38" spans="6:23" x14ac:dyDescent="0.35">
      <c r="Q38" s="28"/>
    </row>
    <row r="39" spans="6:23" x14ac:dyDescent="0.35">
      <c r="Q39" s="28"/>
    </row>
    <row r="40" spans="6:23" x14ac:dyDescent="0.35">
      <c r="Q40" s="28"/>
    </row>
    <row r="41" spans="6:23" x14ac:dyDescent="0.35">
      <c r="Q41" s="28"/>
    </row>
    <row r="42" spans="6:23" x14ac:dyDescent="0.35">
      <c r="Q42" s="28"/>
    </row>
    <row r="43" spans="6:23" x14ac:dyDescent="0.35">
      <c r="Q43" s="28"/>
    </row>
    <row r="44" spans="6:23" x14ac:dyDescent="0.35">
      <c r="F44" s="46"/>
      <c r="Q44" s="28"/>
      <c r="R44" s="46"/>
    </row>
    <row r="45" spans="6:23" x14ac:dyDescent="0.35">
      <c r="Q45" s="28"/>
    </row>
    <row r="46" spans="6:23" x14ac:dyDescent="0.35">
      <c r="Q46" s="28"/>
    </row>
    <row r="47" spans="6:23" x14ac:dyDescent="0.35">
      <c r="Q47" s="28"/>
    </row>
    <row r="48" spans="6:23" x14ac:dyDescent="0.35">
      <c r="Q48" s="28"/>
    </row>
    <row r="49" spans="17:17" x14ac:dyDescent="0.35">
      <c r="Q49" s="28"/>
    </row>
    <row r="50" spans="17:17" x14ac:dyDescent="0.35">
      <c r="Q50" s="28"/>
    </row>
    <row r="51" spans="17:17" x14ac:dyDescent="0.35">
      <c r="Q51" s="28"/>
    </row>
    <row r="52" spans="17:17" x14ac:dyDescent="0.35">
      <c r="Q52" s="28"/>
    </row>
    <row r="53" spans="17:17" x14ac:dyDescent="0.35">
      <c r="Q53" s="28"/>
    </row>
    <row r="54" spans="17:17" x14ac:dyDescent="0.35">
      <c r="Q54" s="28"/>
    </row>
    <row r="55" spans="17:17" x14ac:dyDescent="0.35">
      <c r="Q55" s="28"/>
    </row>
    <row r="56" spans="17:17" x14ac:dyDescent="0.35">
      <c r="Q56" s="28"/>
    </row>
    <row r="57" spans="17:17" x14ac:dyDescent="0.35">
      <c r="Q57" s="28"/>
    </row>
    <row r="58" spans="17:17" x14ac:dyDescent="0.35">
      <c r="Q58" s="28"/>
    </row>
    <row r="59" spans="17:17" x14ac:dyDescent="0.35">
      <c r="Q59" s="28"/>
    </row>
    <row r="60" spans="17:17" x14ac:dyDescent="0.35">
      <c r="Q60" s="28"/>
    </row>
    <row r="61" spans="17:17" x14ac:dyDescent="0.35">
      <c r="Q61" s="28"/>
    </row>
    <row r="62" spans="17:17" x14ac:dyDescent="0.35">
      <c r="Q62" s="28"/>
    </row>
    <row r="63" spans="17:17" x14ac:dyDescent="0.35">
      <c r="Q63" s="28"/>
    </row>
  </sheetData>
  <mergeCells count="2">
    <mergeCell ref="B25:C25"/>
    <mergeCell ref="D25:E25"/>
  </mergeCell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D925BC-7D2A-4FD3-95FB-DA44D8E26D57}">
  <dimension ref="B2:E63"/>
  <sheetViews>
    <sheetView topLeftCell="A8" workbookViewId="0">
      <selection activeCell="I29" sqref="I29"/>
    </sheetView>
  </sheetViews>
  <sheetFormatPr defaultRowHeight="14.5" x14ac:dyDescent="0.35"/>
  <cols>
    <col min="2" max="2" width="10.81640625" style="4" customWidth="1"/>
    <col min="3" max="3" width="32.453125" customWidth="1"/>
    <col min="4" max="4" width="14.453125" customWidth="1"/>
    <col min="5" max="5" width="15" style="28" customWidth="1"/>
  </cols>
  <sheetData>
    <row r="2" spans="2:5" ht="15" customHeight="1" x14ac:dyDescent="0.35">
      <c r="C2" s="1" t="s">
        <v>42</v>
      </c>
    </row>
    <row r="3" spans="2:5" x14ac:dyDescent="0.35">
      <c r="C3" s="1"/>
    </row>
    <row r="5" spans="2:5" ht="15.75" customHeight="1" x14ac:dyDescent="0.35"/>
    <row r="6" spans="2:5" ht="30" customHeight="1" x14ac:dyDescent="0.35">
      <c r="B6" s="47" t="s">
        <v>43</v>
      </c>
      <c r="C6" s="48" t="s">
        <v>53</v>
      </c>
      <c r="D6" s="47" t="s">
        <v>14</v>
      </c>
      <c r="E6" s="49" t="s">
        <v>54</v>
      </c>
    </row>
    <row r="7" spans="2:5" ht="18" customHeight="1" x14ac:dyDescent="0.35">
      <c r="B7" s="39">
        <v>28</v>
      </c>
      <c r="C7" s="40" t="s">
        <v>55</v>
      </c>
      <c r="E7" s="41">
        <v>300</v>
      </c>
    </row>
    <row r="8" spans="2:5" ht="18" customHeight="1" x14ac:dyDescent="0.35">
      <c r="B8" s="39">
        <v>29</v>
      </c>
      <c r="C8" s="40" t="s">
        <v>56</v>
      </c>
      <c r="E8" s="41">
        <v>275</v>
      </c>
    </row>
    <row r="9" spans="2:5" ht="18" customHeight="1" x14ac:dyDescent="0.35">
      <c r="B9" s="39">
        <v>30</v>
      </c>
      <c r="C9" s="50" t="s">
        <v>57</v>
      </c>
      <c r="E9" s="41">
        <v>275</v>
      </c>
    </row>
    <row r="10" spans="2:5" ht="18" customHeight="1" x14ac:dyDescent="0.35">
      <c r="B10" s="39">
        <v>31</v>
      </c>
      <c r="C10" s="40" t="s">
        <v>58</v>
      </c>
      <c r="E10" s="41">
        <v>275</v>
      </c>
    </row>
    <row r="11" spans="2:5" ht="18" customHeight="1" x14ac:dyDescent="0.35">
      <c r="B11" s="39">
        <v>32</v>
      </c>
      <c r="C11" s="40" t="s">
        <v>59</v>
      </c>
      <c r="E11" s="41">
        <v>75</v>
      </c>
    </row>
    <row r="12" spans="2:5" ht="18" customHeight="1" x14ac:dyDescent="0.35">
      <c r="B12" s="39">
        <v>33</v>
      </c>
      <c r="C12" s="40" t="s">
        <v>60</v>
      </c>
      <c r="E12" s="41">
        <v>325</v>
      </c>
    </row>
    <row r="13" spans="2:5" ht="18" customHeight="1" x14ac:dyDescent="0.35">
      <c r="B13" s="39">
        <v>34</v>
      </c>
      <c r="C13" s="40" t="s">
        <v>61</v>
      </c>
      <c r="E13" s="41">
        <v>325</v>
      </c>
    </row>
    <row r="14" spans="2:5" ht="18" customHeight="1" x14ac:dyDescent="0.35">
      <c r="B14" s="39">
        <v>35</v>
      </c>
      <c r="C14" s="40" t="s">
        <v>62</v>
      </c>
      <c r="D14" s="4" t="s">
        <v>63</v>
      </c>
      <c r="E14" s="41">
        <v>275</v>
      </c>
    </row>
    <row r="15" spans="2:5" ht="18" customHeight="1" x14ac:dyDescent="0.35">
      <c r="B15" s="39">
        <v>36</v>
      </c>
      <c r="C15" s="40" t="s">
        <v>64</v>
      </c>
      <c r="E15" s="41">
        <v>275</v>
      </c>
    </row>
    <row r="16" spans="2:5" ht="18" customHeight="1" x14ac:dyDescent="0.35">
      <c r="B16" s="39">
        <v>37</v>
      </c>
      <c r="C16" s="40" t="s">
        <v>65</v>
      </c>
      <c r="E16" s="41">
        <v>275</v>
      </c>
    </row>
    <row r="17" spans="2:5" ht="18" customHeight="1" x14ac:dyDescent="0.35">
      <c r="B17" s="39">
        <v>38</v>
      </c>
      <c r="C17" s="40" t="s">
        <v>66</v>
      </c>
      <c r="E17" s="41">
        <v>200</v>
      </c>
    </row>
    <row r="18" spans="2:5" ht="18" customHeight="1" x14ac:dyDescent="0.35">
      <c r="B18" s="39">
        <v>39</v>
      </c>
      <c r="C18" s="40" t="s">
        <v>67</v>
      </c>
      <c r="E18" s="41">
        <v>200</v>
      </c>
    </row>
    <row r="19" spans="2:5" ht="18" customHeight="1" x14ac:dyDescent="0.35">
      <c r="B19" s="39">
        <v>40</v>
      </c>
      <c r="C19" s="40" t="s">
        <v>68</v>
      </c>
      <c r="E19" s="41">
        <v>75</v>
      </c>
    </row>
    <row r="20" spans="2:5" ht="18" customHeight="1" x14ac:dyDescent="0.35">
      <c r="B20" s="51"/>
      <c r="C20" s="52"/>
      <c r="E20" s="53"/>
    </row>
    <row r="21" spans="2:5" ht="18" customHeight="1" x14ac:dyDescent="0.35">
      <c r="B21" s="54"/>
      <c r="C21" s="55"/>
      <c r="E21" s="56"/>
    </row>
    <row r="22" spans="2:5" ht="27.75" customHeight="1" x14ac:dyDescent="0.35">
      <c r="B22" s="37" t="s">
        <v>43</v>
      </c>
      <c r="C22" s="48" t="s">
        <v>53</v>
      </c>
      <c r="D22" s="47" t="s">
        <v>14</v>
      </c>
      <c r="E22" s="49" t="s">
        <v>69</v>
      </c>
    </row>
    <row r="23" spans="2:5" ht="18" customHeight="1" x14ac:dyDescent="0.35">
      <c r="B23" s="39">
        <v>41</v>
      </c>
      <c r="C23" s="40" t="s">
        <v>70</v>
      </c>
      <c r="D23" s="39" t="s">
        <v>63</v>
      </c>
      <c r="E23" s="41">
        <v>600</v>
      </c>
    </row>
    <row r="24" spans="2:5" ht="18" customHeight="1" x14ac:dyDescent="0.35"/>
    <row r="25" spans="2:5" ht="32.25" customHeight="1" x14ac:dyDescent="0.35">
      <c r="B25" s="37" t="s">
        <v>43</v>
      </c>
      <c r="C25" s="48" t="s">
        <v>53</v>
      </c>
      <c r="D25" s="47" t="s">
        <v>14</v>
      </c>
      <c r="E25" s="49" t="s">
        <v>54</v>
      </c>
    </row>
    <row r="26" spans="2:5" ht="18" customHeight="1" x14ac:dyDescent="0.35">
      <c r="B26" s="39">
        <v>42</v>
      </c>
      <c r="C26" s="40" t="s">
        <v>71</v>
      </c>
      <c r="D26" s="39" t="s">
        <v>63</v>
      </c>
      <c r="E26" s="41">
        <v>45</v>
      </c>
    </row>
    <row r="27" spans="2:5" ht="18" customHeight="1" x14ac:dyDescent="0.35">
      <c r="B27" s="39">
        <v>43</v>
      </c>
      <c r="C27" s="40" t="s">
        <v>72</v>
      </c>
      <c r="D27" s="39" t="s">
        <v>63</v>
      </c>
      <c r="E27" s="41">
        <v>60</v>
      </c>
    </row>
    <row r="28" spans="2:5" ht="18" customHeight="1" x14ac:dyDescent="0.35"/>
    <row r="29" spans="2:5" ht="29.25" customHeight="1" x14ac:dyDescent="0.35">
      <c r="B29" s="37" t="s">
        <v>43</v>
      </c>
      <c r="C29" s="48" t="s">
        <v>53</v>
      </c>
      <c r="D29" s="47" t="s">
        <v>14</v>
      </c>
      <c r="E29" s="49" t="s">
        <v>73</v>
      </c>
    </row>
    <row r="30" spans="2:5" ht="18" customHeight="1" x14ac:dyDescent="0.35">
      <c r="B30" s="39">
        <v>44</v>
      </c>
      <c r="C30" s="40" t="s">
        <v>74</v>
      </c>
      <c r="D30" s="39" t="s">
        <v>75</v>
      </c>
      <c r="E30" s="41">
        <v>275</v>
      </c>
    </row>
    <row r="33" ht="15" customHeight="1" x14ac:dyDescent="0.35"/>
    <row r="34" ht="15" customHeight="1" x14ac:dyDescent="0.35"/>
    <row r="35" ht="15" customHeight="1" x14ac:dyDescent="0.35"/>
    <row r="36" ht="15" customHeight="1" x14ac:dyDescent="0.35"/>
    <row r="37" ht="15" customHeight="1" x14ac:dyDescent="0.35"/>
    <row r="38" ht="15" customHeight="1" x14ac:dyDescent="0.35"/>
    <row r="39" ht="15" customHeight="1" x14ac:dyDescent="0.35"/>
    <row r="40" ht="15" customHeight="1" x14ac:dyDescent="0.35"/>
    <row r="41" ht="15" customHeight="1" x14ac:dyDescent="0.35"/>
    <row r="42" ht="15" customHeight="1" x14ac:dyDescent="0.35"/>
    <row r="43" ht="15" customHeight="1" x14ac:dyDescent="0.35"/>
    <row r="44" ht="15" customHeight="1" x14ac:dyDescent="0.35"/>
    <row r="45" ht="15" customHeight="1" x14ac:dyDescent="0.35"/>
    <row r="46" ht="15" customHeight="1" x14ac:dyDescent="0.35"/>
    <row r="47" ht="15" customHeight="1" x14ac:dyDescent="0.35"/>
    <row r="48" ht="15" customHeight="1" x14ac:dyDescent="0.35"/>
    <row r="49" ht="15" customHeight="1" x14ac:dyDescent="0.35"/>
    <row r="50" ht="15" customHeight="1" x14ac:dyDescent="0.35"/>
    <row r="51" ht="15" customHeight="1" x14ac:dyDescent="0.35"/>
    <row r="52" ht="15" customHeight="1" x14ac:dyDescent="0.35"/>
    <row r="53" ht="15" customHeight="1" x14ac:dyDescent="0.35"/>
    <row r="54" ht="15" customHeight="1" x14ac:dyDescent="0.35"/>
    <row r="55" ht="15" customHeight="1" x14ac:dyDescent="0.35"/>
    <row r="56" ht="15" customHeight="1" x14ac:dyDescent="0.35"/>
    <row r="57" ht="15" customHeight="1" x14ac:dyDescent="0.35"/>
    <row r="58" ht="15" customHeight="1" x14ac:dyDescent="0.35"/>
    <row r="59" ht="15" customHeight="1" x14ac:dyDescent="0.35"/>
    <row r="60" ht="15" customHeight="1" x14ac:dyDescent="0.35"/>
    <row r="61" ht="15" customHeight="1" x14ac:dyDescent="0.35"/>
    <row r="62" ht="15" customHeight="1" x14ac:dyDescent="0.35"/>
    <row r="63" ht="15" customHeight="1" x14ac:dyDescent="0.35"/>
  </sheetData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Regular Service</vt:lpstr>
      <vt:lpstr>Special Events</vt:lpstr>
      <vt:lpstr>Supplemental</vt:lpstr>
      <vt:lpstr>'Regular Service'!Print_Area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Billy Daunoy</dc:creator>
  <cp:lastModifiedBy>Jane Cooper</cp:lastModifiedBy>
  <cp:lastPrinted>2025-07-27T16:27:18Z</cp:lastPrinted>
  <dcterms:created xsi:type="dcterms:W3CDTF">2025-07-25T20:36:18Z</dcterms:created>
  <dcterms:modified xsi:type="dcterms:W3CDTF">2025-07-27T20:29:33Z</dcterms:modified>
</cp:coreProperties>
</file>